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Box Sync\Wachowiak Lab\MW Lab\olfactometer\odorgun\"/>
    </mc:Choice>
  </mc:AlternateContent>
  <bookViews>
    <workbookView xWindow="-105" yWindow="-105" windowWidth="23250" windowHeight="1257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29" i="1"/>
  <c r="G37" i="1"/>
  <c r="G28" i="1"/>
  <c r="G40" i="1"/>
  <c r="G41" i="1"/>
  <c r="G36" i="1"/>
  <c r="G35" i="1"/>
  <c r="G10" i="1"/>
  <c r="G8" i="1"/>
  <c r="G9" i="1"/>
  <c r="G11" i="1"/>
  <c r="G12" i="1"/>
  <c r="G13" i="1"/>
  <c r="G14" i="1"/>
  <c r="G15" i="1"/>
  <c r="G23" i="1"/>
  <c r="G24" i="1"/>
  <c r="G26" i="1"/>
  <c r="G27" i="1"/>
  <c r="G30" i="1"/>
  <c r="G31" i="1"/>
  <c r="G32" i="1"/>
  <c r="G34" i="1"/>
  <c r="G39" i="1"/>
  <c r="G47" i="1"/>
</calcChain>
</file>

<file path=xl/sharedStrings.xml><?xml version="1.0" encoding="utf-8"?>
<sst xmlns="http://schemas.openxmlformats.org/spreadsheetml/2006/main" count="152" uniqueCount="135">
  <si>
    <t>Part Description</t>
  </si>
  <si>
    <t>Part ID</t>
  </si>
  <si>
    <t># Used</t>
  </si>
  <si>
    <t>Cost</t>
  </si>
  <si>
    <t>2 part Scaffold</t>
  </si>
  <si>
    <t>Disposable</t>
  </si>
  <si>
    <t>Price Per</t>
  </si>
  <si>
    <t>URH8-0402-02T-050</t>
  </si>
  <si>
    <t>1/4 in Magnet 1/4" tall</t>
  </si>
  <si>
    <t>1/4 in Magnet 1/8" tall</t>
  </si>
  <si>
    <t>Supplier</t>
  </si>
  <si>
    <t>D44</t>
  </si>
  <si>
    <t xml:space="preserve">K&amp;J Magnetics, Inc. </t>
  </si>
  <si>
    <t>D42</t>
  </si>
  <si>
    <t>Essentra V-1000 U-type fastener</t>
  </si>
  <si>
    <t>Digi-Key</t>
  </si>
  <si>
    <t>RPC1280-ND</t>
  </si>
  <si>
    <t>Nozzle Scaffold (base and mixer holder)</t>
  </si>
  <si>
    <t>2/56 Screws (undercut heads)</t>
  </si>
  <si>
    <t>McMaster-Carr</t>
  </si>
  <si>
    <t>91099A104</t>
  </si>
  <si>
    <t>Notes</t>
  </si>
  <si>
    <t>Clippard</t>
  </si>
  <si>
    <t>CT2-PKG</t>
  </si>
  <si>
    <t>Polyurethane ribbon hose, 1/16" ID, 50 ft</t>
  </si>
  <si>
    <t>2-way NC Valve, manifold mount</t>
  </si>
  <si>
    <t>EW-2M-24-L</t>
  </si>
  <si>
    <t>2-sided valve manifold</t>
  </si>
  <si>
    <t>15482-12</t>
  </si>
  <si>
    <t>Air delivery</t>
  </si>
  <si>
    <t>Valves and controllers</t>
  </si>
  <si>
    <t>Mouser</t>
  </si>
  <si>
    <t>998-MIC2981/82YN</t>
  </si>
  <si>
    <t>Valve Driver Chip (Micrel MIC2981/82YN)</t>
  </si>
  <si>
    <t>Terminal Board for driver connections</t>
  </si>
  <si>
    <t>Winford Engineering</t>
  </si>
  <si>
    <t>DTA3520-DIN</t>
  </si>
  <si>
    <t>National Instruments</t>
  </si>
  <si>
    <t>782604-01</t>
  </si>
  <si>
    <t>Airflow control</t>
  </si>
  <si>
    <t>Aalborg</t>
  </si>
  <si>
    <t>Flowtube with needle valve, 0 - 10 L/min</t>
  </si>
  <si>
    <t>PMR1-012676</t>
  </si>
  <si>
    <t>this includes part #s 014-02-ST-VN (scale), P16A4-BA0 (tube), VCH-AB (needle valve)</t>
  </si>
  <si>
    <t>9173K514</t>
  </si>
  <si>
    <t>Central air delivery tube 1"OD, 0.75" ID, 6" long</t>
  </si>
  <si>
    <t>5346K47</t>
  </si>
  <si>
    <t>fitting for central tube, 3/4 NPTF</t>
  </si>
  <si>
    <t>24V power adapter for valves</t>
  </si>
  <si>
    <t>Jameco</t>
  </si>
  <si>
    <t>these are for phillips. Slotted binding screws have a slightly better shape.</t>
  </si>
  <si>
    <t>10-32 Set Screw, 0.75" long</t>
  </si>
  <si>
    <t>92311A431</t>
  </si>
  <si>
    <t>Digital pressure gauge (fancy)</t>
  </si>
  <si>
    <t>Keyence</t>
  </si>
  <si>
    <t>AP-34K</t>
  </si>
  <si>
    <t>Adjustable Pressure Regulator</t>
  </si>
  <si>
    <t>mar-1-2</t>
  </si>
  <si>
    <t>two-color Digital Display Pressure Sensor</t>
  </si>
  <si>
    <t>op-31357, op-32908, op-42192</t>
  </si>
  <si>
    <t>panel-mounting holder set for above</t>
  </si>
  <si>
    <t>2BH-12</t>
  </si>
  <si>
    <t>threaded port series coupling assembly</t>
  </si>
  <si>
    <t>6 ft figure 8 style power cord spt-2</t>
  </si>
  <si>
    <t>Electronics Enclosure</t>
  </si>
  <si>
    <t>MS199-26-28G</t>
  </si>
  <si>
    <t>MSC26-28</t>
  </si>
  <si>
    <t>Accessory Mounting Plate</t>
  </si>
  <si>
    <t>Takashi Electronics or Misumi</t>
  </si>
  <si>
    <t>Accessory Handle</t>
  </si>
  <si>
    <t>Accessory Rack Mounting Brackets</t>
  </si>
  <si>
    <t>MSM-177G</t>
  </si>
  <si>
    <t>MY-197G</t>
  </si>
  <si>
    <t>Available cheapest directly from Takachi (x.lim@takachi-el.co.jp) or Misumi Electronics (prices here)</t>
  </si>
  <si>
    <t>DAQ device (NI USB-6001)</t>
  </si>
  <si>
    <t>Panel mount 2.1mm DC barrel jack</t>
  </si>
  <si>
    <t>Adafruit</t>
  </si>
  <si>
    <t>Panel mount extension usb cable - micro</t>
  </si>
  <si>
    <t>twintec / AAP Automation, Inc.</t>
  </si>
  <si>
    <t>Push-quick builkhead union, 1/4"</t>
  </si>
  <si>
    <t>PQ-BU08-PKG</t>
  </si>
  <si>
    <t>#10-32 to 1/16" ID barbed connector (5 pack)</t>
  </si>
  <si>
    <t>1/8" NPT PTFE Plug</t>
  </si>
  <si>
    <t>McMaster Carr</t>
  </si>
  <si>
    <t>45375k252</t>
  </si>
  <si>
    <t>Push-quick Male Compact Connector, 1/4", 1/8"NPT</t>
  </si>
  <si>
    <t>PQ-CC08P-PKG</t>
  </si>
  <si>
    <t>Custom</t>
  </si>
  <si>
    <t>Link</t>
  </si>
  <si>
    <t>https://us.misumi-ec.com/vona2/detail/222000227210/?PNSearch=MS199-26-28G&amp;HissuCode=MS199-26-28G&amp;searchFlow=suggest2products&amp;Keyword=MS199-26-28G</t>
  </si>
  <si>
    <t>https://us.misumi-ec.com/vona2/detail/222000224688/?PNSearch=MSC26-28&amp;HissuCode=MSC26-28&amp;searchFlow=suggest2products&amp;Keyword=MSC26-28</t>
  </si>
  <si>
    <t>https://us.misumi-ec.com/vona2/detail/222000224655/?PNSearch=MY-197G&amp;HissuCode=MY-197G&amp;searchFlow=suggest2products&amp;Keyword=MY-197G</t>
  </si>
  <si>
    <t>https://us.misumi-ec.com/vona2/detail/222000223698/?PNSearch=MSM-177G&amp;HissuCode=MSM-177G&amp;searchFlow=suggest2products&amp;Keyword=MSM-177G</t>
  </si>
  <si>
    <t>https://www.mcmaster.com/catalog/126/3227</t>
  </si>
  <si>
    <t>https://www.mcmaster.com/catalog/126/3243</t>
  </si>
  <si>
    <t>https://www.kjmagnetics.com/proddetail.asp?prod=D44</t>
  </si>
  <si>
    <t>https://www.kjmagnetics.com/proddetail.asp?prod=D42</t>
  </si>
  <si>
    <t>https://www.digikey.com/en/content-search?t=RPC1280-ND&amp;nc=1</t>
  </si>
  <si>
    <t>https://www.mcmaster.com/catalog/126/126</t>
  </si>
  <si>
    <t>https://www.mcmaster.com/catalog/126/344</t>
  </si>
  <si>
    <t>https://clippard.com/part/CT2-PKG</t>
  </si>
  <si>
    <t>https://clippard.com/part/URH8-0402-02T-050</t>
  </si>
  <si>
    <t>https://clippard.com/part/EW-2M-24-L</t>
  </si>
  <si>
    <t>https://clippard.com/part/15482-12</t>
  </si>
  <si>
    <t>https://clippard.com/part/PQ-BU08-PKG</t>
  </si>
  <si>
    <t>https://clippard.com/part/PQ-CC08P-PKG</t>
  </si>
  <si>
    <t>https://www.mouser.com/ProductDetail/Microchip-Technology-Micrel/MIC2981-82YN?qs=%2Fha2pyFadugs5eyBU5YYNcFt7pUOFGNosIUD7jMh0U1tqMoU2LTu%252BQ%3D%3D</t>
  </si>
  <si>
    <t>https://www.winford.com/products/dta35.php</t>
  </si>
  <si>
    <t>https://www.ni.com/en-us/shop/select/multifunction-io-device?skuId=35709</t>
  </si>
  <si>
    <t>https://www.jameco.com/shop/ProductDisplay?catalogId=10001&amp;langId=-1&amp;storeId=10001&amp;productId=189587#</t>
  </si>
  <si>
    <t>https://www.jameco.com/shop/ProductDisplay?catalogId=10001&amp;langId=-1&amp;storeId=10001&amp;productId=1940547</t>
  </si>
  <si>
    <t>https://www.adafruit.com/product/610</t>
  </si>
  <si>
    <t>https://www.adafruit.com/product/3258</t>
  </si>
  <si>
    <t>https://www.mcmaster.com/catalog/126/135</t>
  </si>
  <si>
    <t>http://www.aalborg.com/index.php/main_page/product_info/products_id/151836</t>
  </si>
  <si>
    <t>https://clippard.com/part/MAR-1-2</t>
  </si>
  <si>
    <t>https://order-online.aapautomation.com/default.aspx?page=item%20detail&amp;itemcode=2BH-12</t>
  </si>
  <si>
    <t>https://www.keyence.com/products/process/pressure/ap-30/models/ap-34k/?search_dl=1</t>
  </si>
  <si>
    <t>https://www.keyence.com/products/process/pressure/ap-40/models/op-31357/?search_dl=1</t>
  </si>
  <si>
    <t>alternative analog gauge (clippard pg-15-30p $7.14)</t>
  </si>
  <si>
    <t>US Plastics</t>
  </si>
  <si>
    <t>BEX mini-eductor, 1/4" w. 0.59 orifice (optional)</t>
  </si>
  <si>
    <t>red color. Other sizes are suboptimal.</t>
  </si>
  <si>
    <t>https://www.usplastic.com/catalog/item.aspx?itemid=103541</t>
  </si>
  <si>
    <t>Parts list for 'Odor Gun', design by Matt Wachowiak, Shawn Burton, Mia Wipfel, Michael Guo, Tom Rust.</t>
  </si>
  <si>
    <t>Gluegun.com</t>
  </si>
  <si>
    <t>Nordson 7701424</t>
  </si>
  <si>
    <t>price for case of 5000</t>
  </si>
  <si>
    <t>https://www.gluegun.com/products/nordson-tah-190-series-spiral-mixer-nozzle?variant=278994464</t>
  </si>
  <si>
    <t>Mixer tips, luer end , 0.187: diam</t>
  </si>
  <si>
    <t>dispensing tip, 15 ga., 1", 90 deg. Bend.</t>
  </si>
  <si>
    <t>Jensen Global</t>
  </si>
  <si>
    <t>JG15-1.0X-90</t>
  </si>
  <si>
    <t>https://www.jensentools.com/jensen-global-jg15-1-0x-90-15-gauge-1-0-it-series-90-degrees-angled-dispensing-tip-50-box/p/671so1090</t>
  </si>
  <si>
    <t>price for 50. cheaper if buy in bulk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</si>
</sst>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u/>
      <sz val="11"/>
      <name val="Calibri"/>
      <family val="2"/>
      <scheme val="minor"/>
    </font>
    <font>
      <sz val="11"/>
      <color rgb="FF222222"/>
      <name val="Arial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/>
      <right/>
      <top/>
      <bottom style="dotted">
        <color rgb="FFFF96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8" fontId="4" fillId="0" borderId="0" xfId="0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2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cmaster.com/catalog/126/344" TargetMode="External"/><Relationship Id="rId18" Type="http://schemas.openxmlformats.org/officeDocument/2006/relationships/hyperlink" Target="https://clippard.com/part/PQ-BU08-PKG" TargetMode="External"/><Relationship Id="rId26" Type="http://schemas.openxmlformats.org/officeDocument/2006/relationships/hyperlink" Target="https://www.adafruit.com/product/3258" TargetMode="External"/><Relationship Id="rId3" Type="http://schemas.openxmlformats.org/officeDocument/2006/relationships/hyperlink" Target="https://us.misumi-ec.com/vona2/detail/222000227210/?PNSearch=MS199-26-28G&amp;HissuCode=MS199-26-28G&amp;searchFlow=suggest2products&amp;Keyword=MS199-26-28G" TargetMode="External"/><Relationship Id="rId21" Type="http://schemas.openxmlformats.org/officeDocument/2006/relationships/hyperlink" Target="https://www.winford.com/products/dta35.php" TargetMode="External"/><Relationship Id="rId34" Type="http://schemas.openxmlformats.org/officeDocument/2006/relationships/hyperlink" Target="https://www.gluegun.com/products/nordson-tah-190-series-spiral-mixer-nozzle?variant=278994464" TargetMode="External"/><Relationship Id="rId7" Type="http://schemas.openxmlformats.org/officeDocument/2006/relationships/hyperlink" Target="https://www.mcmaster.com/catalog/126/3227" TargetMode="External"/><Relationship Id="rId12" Type="http://schemas.openxmlformats.org/officeDocument/2006/relationships/hyperlink" Target="https://www.mcmaster.com/catalog/126/126" TargetMode="External"/><Relationship Id="rId17" Type="http://schemas.openxmlformats.org/officeDocument/2006/relationships/hyperlink" Target="https://clippard.com/part/15482-12" TargetMode="External"/><Relationship Id="rId25" Type="http://schemas.openxmlformats.org/officeDocument/2006/relationships/hyperlink" Target="https://www.adafruit.com/product/610" TargetMode="External"/><Relationship Id="rId33" Type="http://schemas.openxmlformats.org/officeDocument/2006/relationships/hyperlink" Target="https://www.usplastic.com/catalog/item.aspx?itemid=103541" TargetMode="External"/><Relationship Id="rId2" Type="http://schemas.openxmlformats.org/officeDocument/2006/relationships/hyperlink" Target="https://www.mcmaster.com/" TargetMode="External"/><Relationship Id="rId16" Type="http://schemas.openxmlformats.org/officeDocument/2006/relationships/hyperlink" Target="https://clippard.com/part/EW-2M-24-L" TargetMode="External"/><Relationship Id="rId20" Type="http://schemas.openxmlformats.org/officeDocument/2006/relationships/hyperlink" Target="https://www.mouser.com/ProductDetail/Microchip-Technology-Micrel/MIC2981-82YN?qs=%2Fha2pyFadugs5eyBU5YYNcFt7pUOFGNosIUD7jMh0U1tqMoU2LTu%252BQ%3D%3D" TargetMode="External"/><Relationship Id="rId29" Type="http://schemas.openxmlformats.org/officeDocument/2006/relationships/hyperlink" Target="https://clippard.com/part/MAR-1-2" TargetMode="External"/><Relationship Id="rId1" Type="http://schemas.openxmlformats.org/officeDocument/2006/relationships/hyperlink" Target="https://www.mcmaster.com/" TargetMode="External"/><Relationship Id="rId6" Type="http://schemas.openxmlformats.org/officeDocument/2006/relationships/hyperlink" Target="https://us.misumi-ec.com/vona2/detail/222000223698/?PNSearch=MSM-177G&amp;HissuCode=MSM-177G&amp;searchFlow=suggest2products&amp;Keyword=MSM-177G" TargetMode="External"/><Relationship Id="rId11" Type="http://schemas.openxmlformats.org/officeDocument/2006/relationships/hyperlink" Target="https://www.digikey.com/en/content-search?t=RPC1280-ND&amp;nc=1" TargetMode="External"/><Relationship Id="rId24" Type="http://schemas.openxmlformats.org/officeDocument/2006/relationships/hyperlink" Target="https://www.jameco.com/shop/ProductDisplay?catalogId=10001&amp;langId=-1&amp;storeId=10001&amp;productId=1940547" TargetMode="External"/><Relationship Id="rId32" Type="http://schemas.openxmlformats.org/officeDocument/2006/relationships/hyperlink" Target="https://www.keyence.com/products/process/pressure/ap-40/models/op-31357/?search_dl=1" TargetMode="External"/><Relationship Id="rId5" Type="http://schemas.openxmlformats.org/officeDocument/2006/relationships/hyperlink" Target="https://us.misumi-ec.com/vona2/detail/222000224655/?PNSearch=MY-197G&amp;HissuCode=MY-197G&amp;searchFlow=suggest2products&amp;Keyword=MY-197G" TargetMode="External"/><Relationship Id="rId15" Type="http://schemas.openxmlformats.org/officeDocument/2006/relationships/hyperlink" Target="https://clippard.com/part/URH8-0402-02T-050" TargetMode="External"/><Relationship Id="rId23" Type="http://schemas.openxmlformats.org/officeDocument/2006/relationships/hyperlink" Target="https://www.jameco.com/shop/ProductDisplay?catalogId=10001&amp;langId=-1&amp;storeId=10001&amp;productId=189587" TargetMode="External"/><Relationship Id="rId28" Type="http://schemas.openxmlformats.org/officeDocument/2006/relationships/hyperlink" Target="http://www.aalborg.com/index.php/main_page/product_info/products_id/151836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kjmagnetics.com/proddetail.asp?prod=D42" TargetMode="External"/><Relationship Id="rId19" Type="http://schemas.openxmlformats.org/officeDocument/2006/relationships/hyperlink" Target="https://clippard.com/part/PQ-CC08P-PKG" TargetMode="External"/><Relationship Id="rId31" Type="http://schemas.openxmlformats.org/officeDocument/2006/relationships/hyperlink" Target="https://www.keyence.com/products/process/pressure/ap-30/models/ap-34k/?search_dl=1" TargetMode="External"/><Relationship Id="rId4" Type="http://schemas.openxmlformats.org/officeDocument/2006/relationships/hyperlink" Target="https://us.misumi-ec.com/vona2/detail/222000224688/?PNSearch=MSC26-28&amp;HissuCode=MSC26-28&amp;searchFlow=suggest2products&amp;Keyword=MSC26-28" TargetMode="External"/><Relationship Id="rId9" Type="http://schemas.openxmlformats.org/officeDocument/2006/relationships/hyperlink" Target="https://www.kjmagnetics.com/proddetail.asp?prod=D44" TargetMode="External"/><Relationship Id="rId14" Type="http://schemas.openxmlformats.org/officeDocument/2006/relationships/hyperlink" Target="https://clippard.com/part/CT2-PKG" TargetMode="External"/><Relationship Id="rId22" Type="http://schemas.openxmlformats.org/officeDocument/2006/relationships/hyperlink" Target="https://www.ni.com/en-us/shop/select/multifunction-io-device?skuId=35709" TargetMode="External"/><Relationship Id="rId27" Type="http://schemas.openxmlformats.org/officeDocument/2006/relationships/hyperlink" Target="https://www.mcmaster.com/catalog/126/135" TargetMode="External"/><Relationship Id="rId30" Type="http://schemas.openxmlformats.org/officeDocument/2006/relationships/hyperlink" Target="https://order-online.aapautomation.com/default.aspx?page=item%20detail&amp;itemcode=2BH-12" TargetMode="External"/><Relationship Id="rId35" Type="http://schemas.openxmlformats.org/officeDocument/2006/relationships/hyperlink" Target="https://www.jensentools.com/jensen-global-jg15-1-0x-90-15-gauge-1-0-it-series-90-degrees-angled-dispensing-tip-50-box/p/671so1090" TargetMode="External"/><Relationship Id="rId8" Type="http://schemas.openxmlformats.org/officeDocument/2006/relationships/hyperlink" Target="https://www.mcmaster.com/catalog/126/3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D16" zoomScale="90" zoomScaleNormal="90" workbookViewId="0">
      <selection activeCell="H21" sqref="H21"/>
    </sheetView>
  </sheetViews>
  <sheetFormatPr defaultColWidth="8.85546875" defaultRowHeight="15.75" x14ac:dyDescent="0.25"/>
  <cols>
    <col min="1" max="1" width="39.7109375" style="1" customWidth="1"/>
    <col min="2" max="2" width="46.140625" style="4" customWidth="1"/>
    <col min="3" max="4" width="30.28515625" style="4" customWidth="1"/>
    <col min="5" max="5" width="12.42578125" style="4" customWidth="1"/>
    <col min="6" max="6" width="8.85546875" style="4"/>
    <col min="7" max="7" width="14.42578125" style="4" customWidth="1"/>
    <col min="8" max="8" width="90.140625" style="4" customWidth="1"/>
    <col min="9" max="9" width="160.42578125" style="2" customWidth="1"/>
    <col min="10" max="16384" width="8.85546875" style="2"/>
  </cols>
  <sheetData>
    <row r="1" spans="1:9" x14ac:dyDescent="0.25">
      <c r="A1" s="1" t="s">
        <v>124</v>
      </c>
    </row>
    <row r="3" spans="1:9" x14ac:dyDescent="0.25">
      <c r="B3" s="1" t="s">
        <v>0</v>
      </c>
      <c r="C3" s="1" t="s">
        <v>10</v>
      </c>
      <c r="D3" s="1" t="s">
        <v>1</v>
      </c>
      <c r="E3" s="1" t="s">
        <v>6</v>
      </c>
      <c r="F3" s="1" t="s">
        <v>2</v>
      </c>
      <c r="G3" s="1" t="s">
        <v>3</v>
      </c>
      <c r="H3" s="1" t="s">
        <v>21</v>
      </c>
      <c r="I3" s="1" t="s">
        <v>88</v>
      </c>
    </row>
    <row r="4" spans="1:9" x14ac:dyDescent="0.25">
      <c r="A4" s="3" t="s">
        <v>64</v>
      </c>
      <c r="B4" s="4" t="s">
        <v>64</v>
      </c>
      <c r="C4" s="4" t="s">
        <v>68</v>
      </c>
      <c r="D4" s="4" t="s">
        <v>65</v>
      </c>
      <c r="E4" s="5">
        <v>125.12</v>
      </c>
      <c r="F4" s="4">
        <v>1</v>
      </c>
      <c r="G4" s="5">
        <v>125.12</v>
      </c>
      <c r="H4" s="4" t="s">
        <v>73</v>
      </c>
      <c r="I4" s="6" t="s">
        <v>89</v>
      </c>
    </row>
    <row r="5" spans="1:9" x14ac:dyDescent="0.25">
      <c r="B5" s="4" t="s">
        <v>67</v>
      </c>
      <c r="C5" s="4" t="s">
        <v>68</v>
      </c>
      <c r="D5" s="4" t="s">
        <v>66</v>
      </c>
      <c r="E5" s="5">
        <v>27.09</v>
      </c>
      <c r="F5" s="4">
        <v>1</v>
      </c>
      <c r="G5" s="5">
        <v>27.09</v>
      </c>
      <c r="I5" s="6" t="s">
        <v>90</v>
      </c>
    </row>
    <row r="6" spans="1:9" x14ac:dyDescent="0.25">
      <c r="B6" s="4" t="s">
        <v>69</v>
      </c>
      <c r="C6" s="4" t="s">
        <v>68</v>
      </c>
      <c r="D6" s="4" t="s">
        <v>72</v>
      </c>
      <c r="E6" s="5">
        <v>24.58</v>
      </c>
      <c r="F6" s="4">
        <v>1</v>
      </c>
      <c r="G6" s="5">
        <v>24.58</v>
      </c>
      <c r="I6" s="6" t="s">
        <v>91</v>
      </c>
    </row>
    <row r="7" spans="1:9" x14ac:dyDescent="0.25">
      <c r="B7" s="4" t="s">
        <v>70</v>
      </c>
      <c r="C7" s="4" t="s">
        <v>68</v>
      </c>
      <c r="D7" s="4" t="s">
        <v>71</v>
      </c>
      <c r="E7" s="5">
        <v>7.67</v>
      </c>
      <c r="F7" s="4">
        <v>1</v>
      </c>
      <c r="G7" s="5">
        <v>7.67</v>
      </c>
      <c r="I7" s="6" t="s">
        <v>92</v>
      </c>
    </row>
    <row r="8" spans="1:9" x14ac:dyDescent="0.25">
      <c r="A8" s="3" t="s">
        <v>17</v>
      </c>
      <c r="B8" s="4" t="s">
        <v>4</v>
      </c>
      <c r="D8" s="4" t="s">
        <v>87</v>
      </c>
      <c r="E8" s="5"/>
      <c r="F8" s="4">
        <v>1</v>
      </c>
      <c r="G8" s="5">
        <f>(E8*F8)</f>
        <v>0</v>
      </c>
    </row>
    <row r="9" spans="1:9" x14ac:dyDescent="0.25">
      <c r="B9" s="4" t="s">
        <v>18</v>
      </c>
      <c r="C9" s="4" t="s">
        <v>19</v>
      </c>
      <c r="D9" s="4" t="s">
        <v>20</v>
      </c>
      <c r="E9" s="5">
        <v>3.6999999999999998E-2</v>
      </c>
      <c r="F9" s="4">
        <v>36</v>
      </c>
      <c r="G9" s="5">
        <f t="shared" ref="G9:G16" si="0">(E9*F9)</f>
        <v>1.3319999999999999</v>
      </c>
      <c r="H9" s="4" t="s">
        <v>50</v>
      </c>
      <c r="I9" s="6" t="s">
        <v>93</v>
      </c>
    </row>
    <row r="10" spans="1:9" x14ac:dyDescent="0.25">
      <c r="B10" s="4" t="s">
        <v>51</v>
      </c>
      <c r="C10" s="4" t="s">
        <v>19</v>
      </c>
      <c r="D10" s="4" t="s">
        <v>52</v>
      </c>
      <c r="E10" s="5">
        <v>0.11</v>
      </c>
      <c r="F10" s="4">
        <v>4</v>
      </c>
      <c r="G10" s="5">
        <f t="shared" si="0"/>
        <v>0.44</v>
      </c>
      <c r="I10" s="6" t="s">
        <v>94</v>
      </c>
    </row>
    <row r="11" spans="1:9" x14ac:dyDescent="0.25">
      <c r="B11" s="4" t="s">
        <v>8</v>
      </c>
      <c r="C11" s="4" t="s">
        <v>12</v>
      </c>
      <c r="D11" s="4" t="s">
        <v>11</v>
      </c>
      <c r="E11" s="5">
        <v>0.56000000000000005</v>
      </c>
      <c r="F11" s="4">
        <v>3</v>
      </c>
      <c r="G11" s="5">
        <f t="shared" si="0"/>
        <v>1.6800000000000002</v>
      </c>
      <c r="I11" s="6" t="s">
        <v>95</v>
      </c>
    </row>
    <row r="12" spans="1:9" x14ac:dyDescent="0.25">
      <c r="B12" s="4" t="s">
        <v>9</v>
      </c>
      <c r="C12" s="4" t="s">
        <v>12</v>
      </c>
      <c r="D12" s="4" t="s">
        <v>13</v>
      </c>
      <c r="E12" s="5">
        <v>0.34</v>
      </c>
      <c r="F12" s="4">
        <v>3</v>
      </c>
      <c r="G12" s="5">
        <f t="shared" si="0"/>
        <v>1.02</v>
      </c>
      <c r="I12" s="6" t="s">
        <v>96</v>
      </c>
    </row>
    <row r="13" spans="1:9" ht="16.5" thickBot="1" x14ac:dyDescent="0.3">
      <c r="B13" s="4" t="s">
        <v>14</v>
      </c>
      <c r="C13" s="4" t="s">
        <v>15</v>
      </c>
      <c r="D13" s="4" t="s">
        <v>16</v>
      </c>
      <c r="E13" s="5">
        <v>0.68</v>
      </c>
      <c r="F13" s="4">
        <v>36</v>
      </c>
      <c r="G13" s="5">
        <f t="shared" si="0"/>
        <v>24.48</v>
      </c>
      <c r="I13" s="6" t="s">
        <v>97</v>
      </c>
    </row>
    <row r="14" spans="1:9" x14ac:dyDescent="0.25">
      <c r="B14" s="4" t="s">
        <v>45</v>
      </c>
      <c r="C14" s="4" t="s">
        <v>19</v>
      </c>
      <c r="D14" s="7" t="s">
        <v>44</v>
      </c>
      <c r="E14" s="5">
        <v>2.96</v>
      </c>
      <c r="F14" s="4">
        <v>1</v>
      </c>
      <c r="G14" s="5">
        <f t="shared" si="0"/>
        <v>2.96</v>
      </c>
      <c r="I14" s="6" t="s">
        <v>98</v>
      </c>
    </row>
    <row r="15" spans="1:9" x14ac:dyDescent="0.25">
      <c r="B15" s="4" t="s">
        <v>47</v>
      </c>
      <c r="C15" s="4" t="s">
        <v>19</v>
      </c>
      <c r="D15" s="8" t="s">
        <v>46</v>
      </c>
      <c r="E15" s="5">
        <v>14</v>
      </c>
      <c r="F15" s="4">
        <v>1</v>
      </c>
      <c r="G15" s="5">
        <f t="shared" si="0"/>
        <v>14</v>
      </c>
      <c r="I15" s="6" t="s">
        <v>99</v>
      </c>
    </row>
    <row r="16" spans="1:9" x14ac:dyDescent="0.25">
      <c r="B16" s="4" t="s">
        <v>121</v>
      </c>
      <c r="C16" s="4" t="s">
        <v>120</v>
      </c>
      <c r="D16" s="8">
        <v>62386</v>
      </c>
      <c r="E16" s="5">
        <v>12.84</v>
      </c>
      <c r="F16" s="4">
        <v>1</v>
      </c>
      <c r="G16" s="5">
        <f t="shared" si="0"/>
        <v>12.84</v>
      </c>
      <c r="H16" s="4" t="s">
        <v>122</v>
      </c>
      <c r="I16" s="13" t="s">
        <v>123</v>
      </c>
    </row>
    <row r="17" spans="1:9" x14ac:dyDescent="0.25">
      <c r="E17" s="5"/>
      <c r="G17" s="5"/>
    </row>
    <row r="18" spans="1:9" s="11" customFormat="1" ht="15.75" customHeight="1" x14ac:dyDescent="0.25">
      <c r="A18" s="9" t="s">
        <v>5</v>
      </c>
      <c r="B18" s="10" t="s">
        <v>129</v>
      </c>
      <c r="C18" s="10" t="s">
        <v>125</v>
      </c>
      <c r="D18" s="14" t="s">
        <v>126</v>
      </c>
      <c r="E18" s="5">
        <v>0.5</v>
      </c>
      <c r="F18" s="10"/>
      <c r="G18" s="5"/>
      <c r="H18" s="10" t="s">
        <v>127</v>
      </c>
      <c r="I18" s="13" t="s">
        <v>128</v>
      </c>
    </row>
    <row r="19" spans="1:9" x14ac:dyDescent="0.25">
      <c r="B19" s="4" t="s">
        <v>130</v>
      </c>
      <c r="C19" s="4" t="s">
        <v>131</v>
      </c>
      <c r="D19" s="15" t="s">
        <v>132</v>
      </c>
      <c r="E19" s="5">
        <v>0.5</v>
      </c>
      <c r="G19" s="5"/>
      <c r="H19" s="4" t="s">
        <v>134</v>
      </c>
      <c r="I19" s="13" t="s">
        <v>133</v>
      </c>
    </row>
    <row r="20" spans="1:9" x14ac:dyDescent="0.25">
      <c r="E20" s="5"/>
      <c r="G20" s="5"/>
      <c r="I20" s="6"/>
    </row>
    <row r="21" spans="1:9" x14ac:dyDescent="0.25">
      <c r="E21" s="5"/>
      <c r="G21" s="5"/>
      <c r="I21" s="6"/>
    </row>
    <row r="22" spans="1:9" x14ac:dyDescent="0.25">
      <c r="E22" s="5"/>
      <c r="G22" s="5"/>
    </row>
    <row r="23" spans="1:9" x14ac:dyDescent="0.25">
      <c r="A23" s="3" t="s">
        <v>29</v>
      </c>
      <c r="B23" s="4" t="s">
        <v>81</v>
      </c>
      <c r="C23" s="4" t="s">
        <v>22</v>
      </c>
      <c r="D23" s="4" t="s">
        <v>23</v>
      </c>
      <c r="E23" s="5">
        <v>4.24</v>
      </c>
      <c r="F23" s="4">
        <v>8</v>
      </c>
      <c r="G23" s="5">
        <f t="shared" ref="G23:G34" si="1">(E23*F23)</f>
        <v>33.92</v>
      </c>
      <c r="I23" s="6" t="s">
        <v>100</v>
      </c>
    </row>
    <row r="24" spans="1:9" x14ac:dyDescent="0.25">
      <c r="B24" s="4" t="s">
        <v>24</v>
      </c>
      <c r="C24" s="4" t="s">
        <v>22</v>
      </c>
      <c r="D24" s="4" t="s">
        <v>7</v>
      </c>
      <c r="E24" s="5">
        <v>115.92</v>
      </c>
      <c r="F24" s="4">
        <v>1</v>
      </c>
      <c r="G24" s="5">
        <f t="shared" si="1"/>
        <v>115.92</v>
      </c>
      <c r="I24" s="6" t="s">
        <v>101</v>
      </c>
    </row>
    <row r="25" spans="1:9" x14ac:dyDescent="0.25">
      <c r="E25" s="5"/>
      <c r="G25" s="5"/>
    </row>
    <row r="26" spans="1:9" x14ac:dyDescent="0.25">
      <c r="A26" s="3" t="s">
        <v>30</v>
      </c>
      <c r="B26" s="4" t="s">
        <v>25</v>
      </c>
      <c r="C26" s="4" t="s">
        <v>22</v>
      </c>
      <c r="D26" s="4" t="s">
        <v>26</v>
      </c>
      <c r="E26" s="5">
        <v>29.13</v>
      </c>
      <c r="F26" s="4">
        <v>12</v>
      </c>
      <c r="G26" s="5">
        <f t="shared" si="1"/>
        <v>349.56</v>
      </c>
      <c r="I26" s="6" t="s">
        <v>102</v>
      </c>
    </row>
    <row r="27" spans="1:9" x14ac:dyDescent="0.25">
      <c r="B27" s="4" t="s">
        <v>27</v>
      </c>
      <c r="C27" s="4" t="s">
        <v>22</v>
      </c>
      <c r="D27" s="4" t="s">
        <v>28</v>
      </c>
      <c r="E27" s="5">
        <v>22.38</v>
      </c>
      <c r="F27" s="4">
        <v>1</v>
      </c>
      <c r="G27" s="5">
        <f t="shared" si="1"/>
        <v>22.38</v>
      </c>
      <c r="I27" s="6" t="s">
        <v>103</v>
      </c>
    </row>
    <row r="28" spans="1:9" x14ac:dyDescent="0.25">
      <c r="B28" s="4" t="s">
        <v>79</v>
      </c>
      <c r="C28" s="4" t="s">
        <v>22</v>
      </c>
      <c r="D28" s="4" t="s">
        <v>80</v>
      </c>
      <c r="E28" s="5">
        <v>17.54</v>
      </c>
      <c r="F28" s="4">
        <v>1</v>
      </c>
      <c r="G28" s="5">
        <f t="shared" si="1"/>
        <v>17.54</v>
      </c>
      <c r="I28" s="6" t="s">
        <v>104</v>
      </c>
    </row>
    <row r="29" spans="1:9" x14ac:dyDescent="0.25">
      <c r="B29" s="4" t="s">
        <v>85</v>
      </c>
      <c r="C29" s="4" t="s">
        <v>22</v>
      </c>
      <c r="D29" s="4" t="s">
        <v>86</v>
      </c>
      <c r="E29" s="5">
        <v>12.77</v>
      </c>
      <c r="F29" s="4">
        <v>1</v>
      </c>
      <c r="G29" s="5">
        <f>(E29*F29)</f>
        <v>12.77</v>
      </c>
      <c r="I29" s="6" t="s">
        <v>105</v>
      </c>
    </row>
    <row r="30" spans="1:9" x14ac:dyDescent="0.25">
      <c r="B30" s="4" t="s">
        <v>33</v>
      </c>
      <c r="C30" s="4" t="s">
        <v>31</v>
      </c>
      <c r="D30" s="4" t="s">
        <v>32</v>
      </c>
      <c r="E30" s="5">
        <v>2.0099999999999998</v>
      </c>
      <c r="F30" s="4">
        <v>2</v>
      </c>
      <c r="G30" s="5">
        <f t="shared" si="1"/>
        <v>4.0199999999999996</v>
      </c>
      <c r="I30" s="6" t="s">
        <v>106</v>
      </c>
    </row>
    <row r="31" spans="1:9" x14ac:dyDescent="0.25">
      <c r="B31" s="4" t="s">
        <v>34</v>
      </c>
      <c r="C31" s="4" t="s">
        <v>35</v>
      </c>
      <c r="D31" s="4" t="s">
        <v>36</v>
      </c>
      <c r="E31" s="5">
        <v>9.5</v>
      </c>
      <c r="F31" s="4">
        <v>2</v>
      </c>
      <c r="G31" s="5">
        <f t="shared" si="1"/>
        <v>19</v>
      </c>
      <c r="I31" s="6" t="s">
        <v>107</v>
      </c>
    </row>
    <row r="32" spans="1:9" x14ac:dyDescent="0.25">
      <c r="B32" s="4" t="s">
        <v>74</v>
      </c>
      <c r="C32" s="4" t="s">
        <v>37</v>
      </c>
      <c r="D32" s="4" t="s">
        <v>38</v>
      </c>
      <c r="E32" s="5">
        <v>204</v>
      </c>
      <c r="F32" s="4">
        <v>1</v>
      </c>
      <c r="G32" s="5">
        <f t="shared" si="1"/>
        <v>204</v>
      </c>
      <c r="I32" s="6" t="s">
        <v>108</v>
      </c>
    </row>
    <row r="33" spans="1:9" x14ac:dyDescent="0.25">
      <c r="B33" s="4" t="s">
        <v>63</v>
      </c>
      <c r="C33" s="4" t="s">
        <v>49</v>
      </c>
      <c r="D33" s="4">
        <v>189587</v>
      </c>
      <c r="E33" s="5">
        <v>2.95</v>
      </c>
      <c r="F33" s="4">
        <v>1</v>
      </c>
      <c r="G33" s="5">
        <v>2.95</v>
      </c>
      <c r="I33" s="6" t="s">
        <v>109</v>
      </c>
    </row>
    <row r="34" spans="1:9" x14ac:dyDescent="0.25">
      <c r="B34" s="4" t="s">
        <v>48</v>
      </c>
      <c r="C34" s="4" t="s">
        <v>49</v>
      </c>
      <c r="D34" s="4">
        <v>1940547</v>
      </c>
      <c r="E34" s="5">
        <v>12.95</v>
      </c>
      <c r="F34" s="4">
        <v>1</v>
      </c>
      <c r="G34" s="5">
        <f t="shared" si="1"/>
        <v>12.95</v>
      </c>
      <c r="I34" s="6" t="s">
        <v>110</v>
      </c>
    </row>
    <row r="35" spans="1:9" x14ac:dyDescent="0.25">
      <c r="B35" s="4" t="s">
        <v>75</v>
      </c>
      <c r="C35" s="4" t="s">
        <v>76</v>
      </c>
      <c r="D35" s="4">
        <v>610</v>
      </c>
      <c r="E35" s="5">
        <v>2.95</v>
      </c>
      <c r="F35" s="4">
        <v>1</v>
      </c>
      <c r="G35" s="5">
        <f>E35*F35</f>
        <v>2.95</v>
      </c>
      <c r="I35" s="6" t="s">
        <v>111</v>
      </c>
    </row>
    <row r="36" spans="1:9" x14ac:dyDescent="0.25">
      <c r="B36" s="4" t="s">
        <v>77</v>
      </c>
      <c r="C36" s="4" t="s">
        <v>76</v>
      </c>
      <c r="D36" s="4">
        <v>3258</v>
      </c>
      <c r="E36" s="5">
        <v>4.95</v>
      </c>
      <c r="F36" s="4">
        <v>1</v>
      </c>
      <c r="G36" s="5">
        <f>(E36*F36)</f>
        <v>4.95</v>
      </c>
      <c r="I36" s="6" t="s">
        <v>112</v>
      </c>
    </row>
    <row r="37" spans="1:9" x14ac:dyDescent="0.25">
      <c r="B37" s="4" t="s">
        <v>82</v>
      </c>
      <c r="C37" s="4" t="s">
        <v>83</v>
      </c>
      <c r="D37" s="4" t="s">
        <v>84</v>
      </c>
      <c r="E37" s="5">
        <v>20.11</v>
      </c>
      <c r="F37" s="4">
        <v>1</v>
      </c>
      <c r="G37" s="5">
        <f>E37*F37</f>
        <v>20.11</v>
      </c>
      <c r="I37" s="6" t="s">
        <v>113</v>
      </c>
    </row>
    <row r="38" spans="1:9" x14ac:dyDescent="0.25">
      <c r="E38" s="5"/>
      <c r="G38" s="5"/>
    </row>
    <row r="39" spans="1:9" x14ac:dyDescent="0.25">
      <c r="A39" s="3" t="s">
        <v>39</v>
      </c>
      <c r="B39" s="4" t="s">
        <v>41</v>
      </c>
      <c r="C39" s="4" t="s">
        <v>40</v>
      </c>
      <c r="D39" s="12" t="s">
        <v>42</v>
      </c>
      <c r="E39" s="5">
        <v>115</v>
      </c>
      <c r="F39" s="4">
        <v>1</v>
      </c>
      <c r="G39" s="5">
        <f>(E39*F39)</f>
        <v>115</v>
      </c>
      <c r="H39" s="4" t="s">
        <v>43</v>
      </c>
      <c r="I39" s="6" t="s">
        <v>114</v>
      </c>
    </row>
    <row r="40" spans="1:9" x14ac:dyDescent="0.25">
      <c r="B40" s="4" t="s">
        <v>56</v>
      </c>
      <c r="C40" s="4" t="s">
        <v>22</v>
      </c>
      <c r="D40" s="4" t="s">
        <v>57</v>
      </c>
      <c r="E40" s="5">
        <v>17.38</v>
      </c>
      <c r="F40" s="4">
        <v>1</v>
      </c>
      <c r="G40" s="5">
        <f>E40*F40</f>
        <v>17.38</v>
      </c>
      <c r="I40" s="6" t="s">
        <v>115</v>
      </c>
    </row>
    <row r="41" spans="1:9" x14ac:dyDescent="0.25">
      <c r="B41" s="4" t="s">
        <v>62</v>
      </c>
      <c r="C41" s="4" t="s">
        <v>78</v>
      </c>
      <c r="D41" s="4" t="s">
        <v>61</v>
      </c>
      <c r="E41" s="5">
        <v>63.59</v>
      </c>
      <c r="F41" s="4">
        <v>1</v>
      </c>
      <c r="G41" s="5">
        <f>E41*F41</f>
        <v>63.59</v>
      </c>
      <c r="I41" s="6" t="s">
        <v>116</v>
      </c>
    </row>
    <row r="42" spans="1:9" x14ac:dyDescent="0.25">
      <c r="E42" s="5"/>
    </row>
    <row r="43" spans="1:9" x14ac:dyDescent="0.25">
      <c r="A43" s="3" t="s">
        <v>53</v>
      </c>
      <c r="B43" s="4" t="s">
        <v>58</v>
      </c>
      <c r="C43" s="4" t="s">
        <v>54</v>
      </c>
      <c r="D43" s="4" t="s">
        <v>55</v>
      </c>
      <c r="I43" s="6" t="s">
        <v>117</v>
      </c>
    </row>
    <row r="44" spans="1:9" x14ac:dyDescent="0.25">
      <c r="B44" s="4" t="s">
        <v>60</v>
      </c>
      <c r="C44" s="4" t="s">
        <v>54</v>
      </c>
      <c r="D44" s="4" t="s">
        <v>59</v>
      </c>
      <c r="I44" s="6" t="s">
        <v>118</v>
      </c>
    </row>
    <row r="46" spans="1:9" x14ac:dyDescent="0.25">
      <c r="B46" s="4" t="s">
        <v>119</v>
      </c>
    </row>
    <row r="47" spans="1:9" x14ac:dyDescent="0.25">
      <c r="G47" s="5">
        <f>SUM(G8:G40)</f>
        <v>1014.1520000000002</v>
      </c>
    </row>
  </sheetData>
  <hyperlinks>
    <hyperlink ref="D15" r:id="rId1" location="5346K47" tooltip="Close" display="https://www.mcmaster.com/ - 5346K47"/>
    <hyperlink ref="D14" r:id="rId2" location="9173K514" tooltip="Close" display="https://www.mcmaster.com/ - 9173K514"/>
    <hyperlink ref="I4" r:id="rId3"/>
    <hyperlink ref="I5" r:id="rId4"/>
    <hyperlink ref="I6" r:id="rId5"/>
    <hyperlink ref="I7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23" r:id="rId14"/>
    <hyperlink ref="I24" r:id="rId15"/>
    <hyperlink ref="I26" r:id="rId16"/>
    <hyperlink ref="I27" r:id="rId17"/>
    <hyperlink ref="I28" r:id="rId18"/>
    <hyperlink ref="I29" r:id="rId19"/>
    <hyperlink ref="I30" r:id="rId20"/>
    <hyperlink ref="I31" r:id="rId21"/>
    <hyperlink ref="I32" r:id="rId22"/>
    <hyperlink ref="I33" r:id="rId23" display="https://www.jameco.com/shop/ProductDisplay?catalogId=10001&amp;langId=-1&amp;storeId=10001&amp;productId=189587"/>
    <hyperlink ref="I34" r:id="rId24"/>
    <hyperlink ref="I35" r:id="rId25"/>
    <hyperlink ref="I36" r:id="rId26"/>
    <hyperlink ref="I37" r:id="rId27"/>
    <hyperlink ref="I39" r:id="rId28"/>
    <hyperlink ref="I40" r:id="rId29"/>
    <hyperlink ref="I41" r:id="rId30"/>
    <hyperlink ref="I43" r:id="rId31"/>
    <hyperlink ref="I44" r:id="rId32"/>
    <hyperlink ref="I16" r:id="rId33"/>
    <hyperlink ref="I18" r:id="rId34"/>
    <hyperlink ref="I19" r:id="rId35"/>
  </hyperlinks>
  <pageMargins left="0.7" right="0.7" top="0.75" bottom="0.75" header="0.3" footer="0.3"/>
  <pageSetup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smelluser</dc:creator>
  <cp:lastModifiedBy>Matt</cp:lastModifiedBy>
  <cp:lastPrinted>2020-04-27T19:44:29Z</cp:lastPrinted>
  <dcterms:created xsi:type="dcterms:W3CDTF">2017-07-07T19:06:00Z</dcterms:created>
  <dcterms:modified xsi:type="dcterms:W3CDTF">2020-06-23T16:10:45Z</dcterms:modified>
</cp:coreProperties>
</file>